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Library/Mobile Documents/com~apple~CloudDocs/German compartido/Acreditación CPA Experiencia/"/>
    </mc:Choice>
  </mc:AlternateContent>
  <xr:revisionPtr revIDLastSave="0" documentId="13_ncr:1_{7F2D6031-749F-5146-8AB5-075A1F3F2CB3}" xr6:coauthVersionLast="47" xr6:coauthVersionMax="47" xr10:uidLastSave="{00000000-0000-0000-0000-000000000000}"/>
  <bookViews>
    <workbookView xWindow="2480" yWindow="1680" windowWidth="32480" windowHeight="17640" xr2:uid="{006F2C2C-239F-BE4C-BAC8-5B16DC9D11F7}"/>
  </bookViews>
  <sheets>
    <sheet name="CASOS" sheetId="1" r:id="rId1"/>
    <sheet name="Desplegables" sheetId="2" r:id="rId2"/>
  </sheets>
  <definedNames>
    <definedName name="SegmentaciónDeDatos_Especialidad">#N/A</definedName>
    <definedName name="SegmentaciónDeDatos_Sub_categoria">#N/A</definedName>
    <definedName name="SelecciónValH">#REF!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4" i="1" l="1"/>
  <c r="AA15" i="1"/>
  <c r="AA16" i="1"/>
  <c r="AA13" i="1"/>
  <c r="AA12" i="1"/>
  <c r="AA11" i="1"/>
  <c r="AA10" i="1"/>
  <c r="AA9" i="1"/>
  <c r="AA8" i="1"/>
  <c r="AA7" i="1"/>
  <c r="AA6" i="1"/>
  <c r="AA5" i="1"/>
  <c r="AA4" i="1"/>
  <c r="AA3" i="1"/>
  <c r="AA2" i="1"/>
  <c r="AA26" i="1"/>
  <c r="AA25" i="1"/>
  <c r="AA24" i="1"/>
  <c r="AA22" i="1"/>
  <c r="AA21" i="1"/>
  <c r="AA20" i="1"/>
</calcChain>
</file>

<file path=xl/sharedStrings.xml><?xml version="1.0" encoding="utf-8"?>
<sst xmlns="http://schemas.openxmlformats.org/spreadsheetml/2006/main" count="82" uniqueCount="60">
  <si>
    <t>Fecha</t>
  </si>
  <si>
    <t>Identificación</t>
  </si>
  <si>
    <t>Nombre</t>
  </si>
  <si>
    <t>Especie</t>
  </si>
  <si>
    <t>Raza</t>
  </si>
  <si>
    <t>Edad</t>
  </si>
  <si>
    <t>Sexo</t>
  </si>
  <si>
    <t xml:space="preserve">Motivo de consulta </t>
  </si>
  <si>
    <t>Antecedentes</t>
  </si>
  <si>
    <t>Signos Clínicos</t>
  </si>
  <si>
    <t>Pruebas diagnósticas</t>
  </si>
  <si>
    <t>Tratamiento</t>
  </si>
  <si>
    <t>Tipo visita</t>
  </si>
  <si>
    <t xml:space="preserve">Tipo visita </t>
  </si>
  <si>
    <t xml:space="preserve">Especialidad </t>
  </si>
  <si>
    <t>Canina</t>
  </si>
  <si>
    <t>Felina</t>
  </si>
  <si>
    <t xml:space="preserve">Visita electiva </t>
  </si>
  <si>
    <t>Emergencia</t>
  </si>
  <si>
    <t>Contador</t>
  </si>
  <si>
    <t>M</t>
  </si>
  <si>
    <t>MC</t>
  </si>
  <si>
    <t>H</t>
  </si>
  <si>
    <t>HC</t>
  </si>
  <si>
    <t>Otros</t>
  </si>
  <si>
    <t>Diagnostico</t>
  </si>
  <si>
    <t>Condiciones</t>
  </si>
  <si>
    <t>Exploración física</t>
  </si>
  <si>
    <t>Macho</t>
  </si>
  <si>
    <t>Macho castrado</t>
  </si>
  <si>
    <t>Hembra</t>
  </si>
  <si>
    <t>Hmebra castrada</t>
  </si>
  <si>
    <t>Reproducción</t>
  </si>
  <si>
    <t>Seguimiento</t>
  </si>
  <si>
    <t>Se presenta en extenso</t>
  </si>
  <si>
    <t>Case log</t>
  </si>
  <si>
    <t>Observaciones</t>
  </si>
  <si>
    <t>Categoria</t>
  </si>
  <si>
    <t>Sub-categoria</t>
  </si>
  <si>
    <t>Médico</t>
  </si>
  <si>
    <t>Quirurgico</t>
  </si>
  <si>
    <t>Quirúrgico</t>
  </si>
  <si>
    <t>Ambos</t>
  </si>
  <si>
    <t>Medico</t>
  </si>
  <si>
    <t>mínimo de un 40% de casos caninos</t>
  </si>
  <si>
    <t>mínimo de un 40% de casos felinos</t>
  </si>
  <si>
    <t>Dermatología</t>
  </si>
  <si>
    <t>Anestesia</t>
  </si>
  <si>
    <t xml:space="preserve">Cirugía </t>
  </si>
  <si>
    <t>Comportamiento</t>
  </si>
  <si>
    <t>Diagnóstico por Imagen</t>
  </si>
  <si>
    <t>Emergencias</t>
  </si>
  <si>
    <t>Gestión clínica</t>
  </si>
  <si>
    <t>Medicina Interna</t>
  </si>
  <si>
    <t>Neurología</t>
  </si>
  <si>
    <t>Nutrición</t>
  </si>
  <si>
    <t>Odontología</t>
  </si>
  <si>
    <t>Oftalmología</t>
  </si>
  <si>
    <t>Oncología</t>
  </si>
  <si>
    <t>Patología Clínica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</si>
</sst>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 (Cuerpo)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4"/>
      <name val="Calibri"/>
      <family val="2"/>
      <scheme val="minor"/>
    </font>
    <font>
      <sz val="12"/>
      <color rgb="FF0D0D0D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rgb="FF0D0D0D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0.499984740745262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3" tint="0.499984740745262"/>
      </right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7" fillId="5" borderId="7" xfId="0" applyFont="1" applyFill="1" applyBorder="1"/>
    <xf numFmtId="0" fontId="7" fillId="5" borderId="2" xfId="0" applyFont="1" applyFill="1" applyBorder="1"/>
    <xf numFmtId="164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/>
    </xf>
    <xf numFmtId="164" fontId="6" fillId="0" borderId="8" xfId="1" applyNumberFormat="1" applyFill="1" applyBorder="1" applyAlignment="1" applyProtection="1">
      <alignment horizontal="left" vertical="top" wrapText="1"/>
      <protection locked="0"/>
    </xf>
    <xf numFmtId="0" fontId="6" fillId="0" borderId="8" xfId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1" fillId="0" borderId="8" xfId="1" applyFont="1" applyFill="1" applyBorder="1" applyAlignment="1" applyProtection="1">
      <alignment horizontal="left" vertical="top" wrapText="1"/>
      <protection locked="0"/>
    </xf>
    <xf numFmtId="9" fontId="4" fillId="0" borderId="0" xfId="0" applyNumberFormat="1" applyFont="1" applyAlignment="1">
      <alignment horizontal="left" vertical="top"/>
    </xf>
    <xf numFmtId="164" fontId="0" fillId="0" borderId="6" xfId="1" applyNumberFormat="1" applyFont="1" applyFill="1" applyBorder="1" applyAlignment="1" applyProtection="1">
      <alignment horizontal="left" vertical="top" wrapText="1"/>
      <protection locked="0"/>
    </xf>
    <xf numFmtId="0" fontId="0" fillId="0" borderId="6" xfId="1" applyFont="1" applyFill="1" applyBorder="1" applyAlignment="1" applyProtection="1">
      <alignment horizontal="left" vertical="top" wrapText="1"/>
      <protection locked="0"/>
    </xf>
    <xf numFmtId="0" fontId="0" fillId="0" borderId="5" xfId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164" fontId="0" fillId="0" borderId="5" xfId="1" applyNumberFormat="1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20% - Énfasis1" xfId="1" builtinId="30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theme="3" tint="0.499984740745262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d\-m\-yyyy;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4.9989318521683403E-2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2336923</xdr:colOff>
      <xdr:row>2</xdr:row>
      <xdr:rowOff>19485</xdr:rowOff>
    </xdr:from>
    <xdr:to>
      <xdr:col>29</xdr:col>
      <xdr:colOff>735220</xdr:colOff>
      <xdr:row>24</xdr:row>
      <xdr:rowOff>144788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Especialidad">
              <a:extLst>
                <a:ext uri="{FF2B5EF4-FFF2-40B4-BE49-F238E27FC236}">
                  <a16:creationId xmlns:a16="http://schemas.microsoft.com/office/drawing/2014/main" id="{6BE34108-2DA3-1D08-0376-846D022F68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eciali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444763" y="674616"/>
              <a:ext cx="3900991" cy="47653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 editAs="absolute">
    <xdr:from>
      <xdr:col>29</xdr:col>
      <xdr:colOff>919664</xdr:colOff>
      <xdr:row>2</xdr:row>
      <xdr:rowOff>25110</xdr:rowOff>
    </xdr:from>
    <xdr:to>
      <xdr:col>29</xdr:col>
      <xdr:colOff>2748464</xdr:colOff>
      <xdr:row>14</xdr:row>
      <xdr:rowOff>124556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ub-categoria">
              <a:extLst>
                <a:ext uri="{FF2B5EF4-FFF2-40B4-BE49-F238E27FC236}">
                  <a16:creationId xmlns:a16="http://schemas.microsoft.com/office/drawing/2014/main" id="{5782E3D4-E753-A9A9-7E20-79DB9F6459C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-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530198" y="680241"/>
              <a:ext cx="1828800" cy="26540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_tradnl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specialidad" xr10:uid="{5F453237-1507-D04D-87D7-ABD358AFBC89}" sourceName="Categoria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ub_categoria" xr10:uid="{7E036A5A-9D3D-2244-A2E2-921CE6C489D0}" sourceName="Sub-categoria">
  <extLst>
    <x:ext xmlns:x15="http://schemas.microsoft.com/office/spreadsheetml/2010/11/main" uri="{2F2917AC-EB37-4324-AD4E-5DD8C200BD13}">
      <x15:tableSlicerCache tableId="2" column="20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specialidad" xr10:uid="{7E6EE936-8651-4947-8A3A-724A85C4A325}" cache="SegmentaciónDeDatos_Especialidad" caption="Categoria" rowHeight="251883"/>
  <slicer name="Sub-categoria" xr10:uid="{72037C66-B29A-524F-AACF-8F9323BE790E}" cache="SegmentaciónDeDatos_Sub_categoria" caption="Sub-categoria" rowHeight="251883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122A02-2CE5-6C47-9570-F2DDF1D36E8F}" name="Tabla2" displayName="Tabla2" ref="A1:S151" totalsRowShown="0" headerRowDxfId="23" dataDxfId="22" tableBorderDxfId="21" dataCellStyle="20% - Énfasis1">
  <autoFilter ref="A1:S151" xr:uid="{69122A02-2CE5-6C47-9570-F2DDF1D36E8F}"/>
  <tableColumns count="19">
    <tableColumn id="1" xr3:uid="{591A9E22-42B2-0D4C-90C9-90C5F3176962}" name="Fecha" dataDxfId="20" dataCellStyle="20% - Énfasis1"/>
    <tableColumn id="2" xr3:uid="{3A1E0B81-D3AB-A54A-8676-321DEDE407B8}" name="Identificación" dataDxfId="19" dataCellStyle="20% - Énfasis1"/>
    <tableColumn id="3" xr3:uid="{EFE077EB-CE7A-F74B-914B-2C40362E6013}" name="Tipo visita" dataDxfId="18" dataCellStyle="20% - Énfasis1"/>
    <tableColumn id="4" xr3:uid="{E35A6E58-804B-2142-BA8E-79CA625CA9BA}" name="Categoria" dataDxfId="17"/>
    <tableColumn id="20" xr3:uid="{F545FF41-AD0C-C04B-80F4-FE363184FE7D}" name="Sub-categoria" dataDxfId="16" dataCellStyle="20% - Énfasis1"/>
    <tableColumn id="5" xr3:uid="{FFA31BC1-209B-A640-84AF-7F5C4D80C84E}" name="Nombre" dataDxfId="15" dataCellStyle="20% - Énfasis1"/>
    <tableColumn id="6" xr3:uid="{47585E4E-6992-3545-8F7C-33374A949BE7}" name="Especie" dataDxfId="14" dataCellStyle="20% - Énfasis1"/>
    <tableColumn id="7" xr3:uid="{E0725BC5-2CAE-AD45-ADCA-4495FC751CF3}" name="Raza" dataDxfId="13" dataCellStyle="20% - Énfasis1"/>
    <tableColumn id="8" xr3:uid="{FCBE665D-ED84-764D-9120-2752015C2742}" name="Edad" dataDxfId="12" dataCellStyle="20% - Énfasis1"/>
    <tableColumn id="9" xr3:uid="{2DDE639C-115A-AD4A-9D97-D257EE8C42E5}" name="Sexo" dataDxfId="11" dataCellStyle="20% - Énfasis1"/>
    <tableColumn id="10" xr3:uid="{A1711A83-FB9D-5445-9780-63A8E07927A6}" name="Motivo de consulta " dataDxfId="10" dataCellStyle="20% - Énfasis1"/>
    <tableColumn id="11" xr3:uid="{8F9B8448-9AC4-B747-9D3C-EFED59B83465}" name="Antecedentes" dataDxfId="9" dataCellStyle="20% - Énfasis1"/>
    <tableColumn id="12" xr3:uid="{08FDDE94-99E2-BE45-97CB-0B05CC892D9C}" name="Signos Clínicos" dataDxfId="8" dataCellStyle="20% - Énfasis1"/>
    <tableColumn id="13" xr3:uid="{E0DAD3A1-5F8B-F549-BD74-FA0AEA10B03E}" name="Exploración física" dataDxfId="7" dataCellStyle="20% - Énfasis1"/>
    <tableColumn id="14" xr3:uid="{0691C1F7-4536-364F-B130-9C707916825F}" name="Pruebas diagnósticas" dataDxfId="6" dataCellStyle="20% - Énfasis1"/>
    <tableColumn id="15" xr3:uid="{6AE80E2F-46BA-3E4B-9554-FF78944A714A}" name="Diagnostico" dataDxfId="5" dataCellStyle="20% - Énfasis1"/>
    <tableColumn id="16" xr3:uid="{E51A60ED-F0FA-1B49-B76E-03B91DDD8C0E}" name="Tratamiento" dataDxfId="4" dataCellStyle="20% - Énfasis1"/>
    <tableColumn id="17" xr3:uid="{7DD62F25-28B5-1C48-83C8-FF0CA25E6585}" name="Seguimiento" dataDxfId="3" dataCellStyle="20% - Énfasis1"/>
    <tableColumn id="19" xr3:uid="{731B6A7C-3A7C-3B4E-A071-9B4DE94217A9}" name="Observaciones" dataDxfId="2" dataCellStyle="20% - Énfasis1"/>
  </tableColumns>
  <tableStyleInfo name="TableStyleMedium2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1D86DD-8057-D44E-993C-CA37EF1CF841}" name="Tabla1" displayName="Tabla1" ref="J1:J17" totalsRowShown="0" dataDxfId="1">
  <autoFilter ref="J1:J17" xr:uid="{671D86DD-8057-D44E-993C-CA37EF1CF841}"/>
  <tableColumns count="1">
    <tableColumn id="1" xr3:uid="{28433C06-B85E-8B4C-851C-3C9FF5401D0B}" name="Especialidad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F829-3DC8-5241-8E8E-67798E76A588}">
  <dimension ref="A1:AB202"/>
  <sheetViews>
    <sheetView tabSelected="1" zoomScale="239" zoomScaleNormal="239" workbookViewId="0">
      <pane xSplit="2" ySplit="1" topLeftCell="L15" activePane="bottomRight" state="frozen"/>
      <selection pane="topRight" activeCell="C1" sqref="C1"/>
      <selection pane="bottomLeft" activeCell="A2" sqref="A2"/>
      <selection pane="bottomRight" activeCell="M20" sqref="M20"/>
    </sheetView>
  </sheetViews>
  <sheetFormatPr baseColWidth="10" defaultColWidth="40.83203125" defaultRowHeight="16" x14ac:dyDescent="0.2"/>
  <cols>
    <col min="1" max="1" width="12.6640625" style="27" bestFit="1" customWidth="1"/>
    <col min="2" max="2" width="21.33203125" style="28" customWidth="1"/>
    <col min="3" max="3" width="17.83203125" style="28" bestFit="1" customWidth="1"/>
    <col min="4" max="4" width="30.83203125" style="29" customWidth="1"/>
    <col min="5" max="5" width="24.1640625" style="28" customWidth="1"/>
    <col min="6" max="6" width="21" style="28" customWidth="1"/>
    <col min="7" max="7" width="14.5" style="28" bestFit="1" customWidth="1"/>
    <col min="8" max="8" width="30.83203125" style="28" customWidth="1"/>
    <col min="9" max="9" width="11.83203125" style="28" bestFit="1" customWidth="1"/>
    <col min="10" max="10" width="11.5" style="28" bestFit="1" customWidth="1"/>
    <col min="11" max="19" width="30.83203125" style="28" customWidth="1"/>
    <col min="20" max="20" width="29.33203125" style="25" bestFit="1" customWidth="1"/>
    <col min="21" max="21" width="6.33203125" style="25" customWidth="1"/>
    <col min="25" max="25" width="40.83203125" style="25"/>
    <col min="26" max="26" width="28.33203125" style="25" customWidth="1"/>
    <col min="27" max="27" width="22.5" style="35" customWidth="1"/>
    <col min="28" max="28" width="31.33203125" style="25" bestFit="1" customWidth="1"/>
    <col min="29" max="16384" width="40.83203125" style="25"/>
  </cols>
  <sheetData>
    <row r="1" spans="1:28" s="31" customFormat="1" ht="37" customHeight="1" x14ac:dyDescent="0.2">
      <c r="A1" s="4" t="s">
        <v>0</v>
      </c>
      <c r="B1" s="5" t="s">
        <v>1</v>
      </c>
      <c r="C1" s="30" t="s">
        <v>12</v>
      </c>
      <c r="D1" s="30" t="s">
        <v>37</v>
      </c>
      <c r="E1" s="30" t="s">
        <v>38</v>
      </c>
      <c r="F1" s="6" t="s">
        <v>2</v>
      </c>
      <c r="G1" s="30" t="s">
        <v>3</v>
      </c>
      <c r="H1" s="6" t="s">
        <v>4</v>
      </c>
      <c r="I1" s="6" t="s">
        <v>5</v>
      </c>
      <c r="J1" s="30" t="s">
        <v>6</v>
      </c>
      <c r="K1" s="6" t="s">
        <v>7</v>
      </c>
      <c r="L1" s="6" t="s">
        <v>8</v>
      </c>
      <c r="M1" s="6" t="s">
        <v>9</v>
      </c>
      <c r="N1" s="6" t="s">
        <v>27</v>
      </c>
      <c r="O1" s="6" t="s">
        <v>10</v>
      </c>
      <c r="P1" s="6" t="s">
        <v>25</v>
      </c>
      <c r="Q1" s="6" t="s">
        <v>11</v>
      </c>
      <c r="R1" s="7" t="s">
        <v>33</v>
      </c>
      <c r="S1" s="8" t="s">
        <v>36</v>
      </c>
      <c r="Z1" s="32" t="s">
        <v>19</v>
      </c>
      <c r="AB1" s="33" t="s">
        <v>26</v>
      </c>
    </row>
    <row r="2" spans="1:28" s="9" customFormat="1" ht="17" x14ac:dyDescent="0.2">
      <c r="A2" s="10"/>
      <c r="B2" s="11"/>
      <c r="C2" s="11"/>
      <c r="D2" s="12"/>
      <c r="E2" s="11"/>
      <c r="F2" s="11"/>
      <c r="G2" s="11"/>
      <c r="H2" s="11"/>
      <c r="I2" s="11"/>
      <c r="J2" s="11"/>
      <c r="K2" s="13"/>
      <c r="L2" s="11"/>
      <c r="M2" s="11"/>
      <c r="N2" s="11"/>
      <c r="O2" s="11"/>
      <c r="P2" s="11"/>
      <c r="Q2" s="11"/>
      <c r="R2" s="11"/>
      <c r="S2" s="11"/>
      <c r="Z2" s="14" t="s">
        <v>47</v>
      </c>
      <c r="AA2" s="34">
        <f>COUNTIF(D2:D101,"Anestesia")</f>
        <v>0</v>
      </c>
      <c r="AB2" s="15"/>
    </row>
    <row r="3" spans="1:28" s="9" customFormat="1" ht="17" x14ac:dyDescent="0.2">
      <c r="A3" s="10"/>
      <c r="B3" s="11"/>
      <c r="C3" s="11"/>
      <c r="D3" s="12"/>
      <c r="E3" s="11"/>
      <c r="F3" s="11"/>
      <c r="G3" s="11"/>
      <c r="H3" s="11"/>
      <c r="I3" s="11"/>
      <c r="J3" s="11"/>
      <c r="K3" s="16"/>
      <c r="L3" s="11"/>
      <c r="M3" s="11"/>
      <c r="N3" s="11"/>
      <c r="O3" s="11"/>
      <c r="P3" s="11"/>
      <c r="Q3" s="11"/>
      <c r="R3" s="11"/>
      <c r="S3" s="11"/>
      <c r="Z3" s="14" t="s">
        <v>48</v>
      </c>
      <c r="AA3" s="34">
        <f>COUNTIF(D2:D101,"Cirugía")</f>
        <v>0</v>
      </c>
      <c r="AB3" s="15"/>
    </row>
    <row r="4" spans="1:28" s="9" customFormat="1" ht="17" x14ac:dyDescent="0.2">
      <c r="A4" s="10"/>
      <c r="B4" s="11"/>
      <c r="C4" s="11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Z4" s="14" t="s">
        <v>49</v>
      </c>
      <c r="AA4" s="34">
        <f>COUNTIF(D2:D101,"Comportamiento")</f>
        <v>0</v>
      </c>
      <c r="AB4" s="15"/>
    </row>
    <row r="5" spans="1:28" s="9" customFormat="1" ht="17" x14ac:dyDescent="0.2">
      <c r="A5" s="10"/>
      <c r="B5" s="11"/>
      <c r="C5" s="11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Z5" s="14" t="s">
        <v>46</v>
      </c>
      <c r="AA5" s="34">
        <f>COUNTIF(D2:D101,"Dermatología")</f>
        <v>0</v>
      </c>
      <c r="AB5" s="17"/>
    </row>
    <row r="6" spans="1:28" s="9" customFormat="1" ht="17" x14ac:dyDescent="0.2">
      <c r="A6" s="10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Z6" s="14" t="s">
        <v>50</v>
      </c>
      <c r="AA6" s="34">
        <f>COUNTIF(D2:D101,"Diagnóstico por Imagen")</f>
        <v>0</v>
      </c>
    </row>
    <row r="7" spans="1:28" s="9" customFormat="1" ht="17" x14ac:dyDescent="0.2">
      <c r="A7" s="10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Z7" s="14" t="s">
        <v>51</v>
      </c>
      <c r="AA7" s="34">
        <f>COUNTIF(D2:D101,"Emergencias")</f>
        <v>0</v>
      </c>
    </row>
    <row r="8" spans="1:28" s="9" customFormat="1" ht="17" x14ac:dyDescent="0.2">
      <c r="A8" s="10"/>
      <c r="B8" s="11"/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Z8" s="14" t="s">
        <v>52</v>
      </c>
      <c r="AA8" s="34">
        <f>COUNTIF(D2:D101,"Gestión clínica")</f>
        <v>0</v>
      </c>
    </row>
    <row r="9" spans="1:28" s="9" customFormat="1" ht="17" x14ac:dyDescent="0.2">
      <c r="A9" s="10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Z9" s="14" t="s">
        <v>53</v>
      </c>
      <c r="AA9" s="34">
        <f>COUNTIF(D2:D101,"Medicina Interna")</f>
        <v>0</v>
      </c>
    </row>
    <row r="10" spans="1:28" s="9" customFormat="1" ht="17" x14ac:dyDescent="0.2">
      <c r="A10" s="10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Z10" s="14" t="s">
        <v>54</v>
      </c>
      <c r="AA10" s="34">
        <f>COUNTIF(D2:D101,"Neurología")</f>
        <v>0</v>
      </c>
    </row>
    <row r="11" spans="1:28" s="9" customFormat="1" ht="17" x14ac:dyDescent="0.2">
      <c r="A11" s="10"/>
      <c r="B11" s="11"/>
      <c r="C11" s="11"/>
      <c r="D11" s="12"/>
      <c r="E11" s="11"/>
      <c r="F11" s="11"/>
      <c r="G11" s="11"/>
      <c r="H11" s="11"/>
      <c r="I11" s="11"/>
      <c r="J11" s="11"/>
      <c r="K11" s="18"/>
      <c r="L11" s="11"/>
      <c r="M11" s="11"/>
      <c r="N11" s="11"/>
      <c r="O11" s="11"/>
      <c r="P11" s="11"/>
      <c r="Q11" s="11"/>
      <c r="R11" s="11"/>
      <c r="S11" s="11"/>
      <c r="Z11" s="14" t="s">
        <v>55</v>
      </c>
      <c r="AA11" s="34">
        <f>COUNTIF(D2:D101,"Nutrición")</f>
        <v>0</v>
      </c>
    </row>
    <row r="12" spans="1:28" s="9" customFormat="1" ht="17" x14ac:dyDescent="0.2">
      <c r="A12" s="10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Z12" s="14" t="s">
        <v>56</v>
      </c>
      <c r="AA12" s="34">
        <f>COUNTIF(D2:D101,"Odontología")</f>
        <v>0</v>
      </c>
    </row>
    <row r="13" spans="1:28" s="9" customFormat="1" ht="17" x14ac:dyDescent="0.2">
      <c r="A13" s="10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Z13" s="14" t="s">
        <v>58</v>
      </c>
      <c r="AA13" s="34">
        <f>COUNTIF(D2:D101," Oncología")</f>
        <v>0</v>
      </c>
    </row>
    <row r="14" spans="1:28" s="9" customFormat="1" ht="17" x14ac:dyDescent="0.2">
      <c r="A14" s="10"/>
      <c r="B14" s="11"/>
      <c r="C14" s="11"/>
      <c r="D14" s="12"/>
      <c r="E14" s="11"/>
      <c r="F14" s="11"/>
      <c r="G14" s="11"/>
      <c r="H14" s="11"/>
      <c r="I14" s="11"/>
      <c r="J14" s="11"/>
      <c r="K14" s="18"/>
      <c r="L14" s="11"/>
      <c r="M14" s="11"/>
      <c r="N14" s="11"/>
      <c r="O14" s="11"/>
      <c r="P14" s="11"/>
      <c r="Q14" s="11"/>
      <c r="R14" s="11"/>
      <c r="S14" s="11"/>
      <c r="Z14" s="14" t="s">
        <v>59</v>
      </c>
      <c r="AA14" s="34">
        <f>COUNTIF(D2:D101,"Patología Clínica")</f>
        <v>0</v>
      </c>
    </row>
    <row r="15" spans="1:28" s="9" customFormat="1" ht="17" x14ac:dyDescent="0.2">
      <c r="A15" s="10"/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Z15" s="14" t="s">
        <v>32</v>
      </c>
      <c r="AA15" s="34">
        <f>COUNTIF(D2:D101,"Reproducción")</f>
        <v>0</v>
      </c>
    </row>
    <row r="16" spans="1:28" s="9" customFormat="1" ht="17" x14ac:dyDescent="0.2">
      <c r="A16" s="10"/>
      <c r="B16" s="11"/>
      <c r="C16" s="11"/>
      <c r="D16" s="1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Z16" s="14" t="s">
        <v>24</v>
      </c>
      <c r="AA16" s="34">
        <f>COUNTIF(D2:D101,"Otros")</f>
        <v>0</v>
      </c>
    </row>
    <row r="17" spans="1:28" s="9" customFormat="1" x14ac:dyDescent="0.2">
      <c r="A17" s="10"/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AA17" s="34"/>
    </row>
    <row r="18" spans="1:28" s="9" customFormat="1" x14ac:dyDescent="0.2">
      <c r="A18" s="10"/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AA18" s="34"/>
    </row>
    <row r="19" spans="1:28" s="9" customFormat="1" x14ac:dyDescent="0.2">
      <c r="A19" s="10"/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AA19" s="34"/>
    </row>
    <row r="20" spans="1:28" s="9" customFormat="1" ht="17" x14ac:dyDescent="0.2">
      <c r="A20" s="10"/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Z20" s="14" t="s">
        <v>15</v>
      </c>
      <c r="AA20" s="34">
        <f>COUNTIF(G2:G151,"Canina")</f>
        <v>0</v>
      </c>
    </row>
    <row r="21" spans="1:28" s="9" customFormat="1" ht="17" x14ac:dyDescent="0.2">
      <c r="A21" s="10"/>
      <c r="B21" s="11"/>
      <c r="C21" s="1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Z21" s="14" t="s">
        <v>16</v>
      </c>
      <c r="AA21" s="34">
        <f>COUNTIF(G2:G151,"Felina")</f>
        <v>0</v>
      </c>
      <c r="AB21" s="19" t="s">
        <v>44</v>
      </c>
    </row>
    <row r="22" spans="1:28" s="9" customFormat="1" ht="17" x14ac:dyDescent="0.2">
      <c r="A22" s="10"/>
      <c r="B22" s="11"/>
      <c r="C22" s="11"/>
      <c r="D22" s="12"/>
      <c r="E22" s="11"/>
      <c r="F22" s="11"/>
      <c r="G22" s="11"/>
      <c r="H22" s="11"/>
      <c r="I22" s="11"/>
      <c r="J22" s="11"/>
      <c r="K22" s="20"/>
      <c r="L22" s="11"/>
      <c r="M22" s="11"/>
      <c r="N22" s="11"/>
      <c r="O22" s="11"/>
      <c r="P22" s="11"/>
      <c r="Q22" s="11"/>
      <c r="R22" s="11"/>
      <c r="S22" s="11"/>
      <c r="Z22" s="14" t="s">
        <v>24</v>
      </c>
      <c r="AA22" s="34">
        <f>COUNTIF(G2:G151,"Otros")</f>
        <v>0</v>
      </c>
      <c r="AB22" s="15" t="s">
        <v>45</v>
      </c>
    </row>
    <row r="23" spans="1:28" s="9" customFormat="1" x14ac:dyDescent="0.2">
      <c r="A23" s="10"/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AA23" s="34"/>
      <c r="AB23" s="15"/>
    </row>
    <row r="24" spans="1:28" s="9" customFormat="1" ht="17" x14ac:dyDescent="0.2">
      <c r="A24" s="10"/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Z24" s="14" t="s">
        <v>43</v>
      </c>
      <c r="AA24" s="34">
        <f>COUNTIF(E2:E151,"Medico")</f>
        <v>0</v>
      </c>
    </row>
    <row r="25" spans="1:28" s="9" customFormat="1" ht="17" x14ac:dyDescent="0.2">
      <c r="A25" s="10"/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Z25" s="14" t="s">
        <v>40</v>
      </c>
      <c r="AA25" s="34">
        <f>COUNTIF(E2:E151,"Quirurgico")</f>
        <v>0</v>
      </c>
      <c r="AB25" s="21">
        <v>0.5</v>
      </c>
    </row>
    <row r="26" spans="1:28" s="9" customFormat="1" ht="17" x14ac:dyDescent="0.2">
      <c r="A26" s="10"/>
      <c r="B26" s="11"/>
      <c r="C26" s="11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Z26" s="14" t="s">
        <v>42</v>
      </c>
      <c r="AA26" s="34">
        <f>COUNTIF(E2:E151,"Ambos")</f>
        <v>0</v>
      </c>
      <c r="AB26" s="21">
        <v>0.3</v>
      </c>
    </row>
    <row r="27" spans="1:28" s="9" customFormat="1" x14ac:dyDescent="0.2">
      <c r="A27" s="10"/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AA27" s="34"/>
    </row>
    <row r="28" spans="1:28" s="9" customFormat="1" x14ac:dyDescent="0.2">
      <c r="A28" s="10"/>
      <c r="B28" s="11"/>
      <c r="C28" s="11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AA28" s="34"/>
    </row>
    <row r="29" spans="1:28" s="9" customFormat="1" x14ac:dyDescent="0.2">
      <c r="A29" s="10"/>
      <c r="B29" s="11"/>
      <c r="C29" s="11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AA29" s="34"/>
    </row>
    <row r="30" spans="1:28" s="9" customFormat="1" x14ac:dyDescent="0.2">
      <c r="A30" s="10"/>
      <c r="B30" s="11"/>
      <c r="C30" s="11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AA30" s="34"/>
    </row>
    <row r="31" spans="1:28" s="9" customFormat="1" x14ac:dyDescent="0.2">
      <c r="A31" s="10"/>
      <c r="B31" s="11"/>
      <c r="C31" s="11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AA31" s="34"/>
    </row>
    <row r="32" spans="1:28" s="9" customFormat="1" x14ac:dyDescent="0.2">
      <c r="A32" s="10"/>
      <c r="B32" s="11"/>
      <c r="C32" s="11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AA32" s="34"/>
    </row>
    <row r="33" spans="1:27" s="9" customFormat="1" x14ac:dyDescent="0.2">
      <c r="A33" s="10"/>
      <c r="B33" s="11"/>
      <c r="C33" s="11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AA33" s="34"/>
    </row>
    <row r="34" spans="1:27" s="9" customFormat="1" x14ac:dyDescent="0.2">
      <c r="A34" s="10"/>
      <c r="B34" s="11"/>
      <c r="C34" s="11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AA34" s="34"/>
    </row>
    <row r="35" spans="1:27" s="9" customFormat="1" x14ac:dyDescent="0.2">
      <c r="A35" s="10"/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AA35" s="34"/>
    </row>
    <row r="36" spans="1:27" s="9" customFormat="1" x14ac:dyDescent="0.2">
      <c r="A36" s="10"/>
      <c r="B36" s="11"/>
      <c r="C36" s="1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AA36" s="34"/>
    </row>
    <row r="37" spans="1:27" s="9" customFormat="1" x14ac:dyDescent="0.2">
      <c r="A37" s="10"/>
      <c r="B37" s="11"/>
      <c r="C37" s="1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AA37" s="34"/>
    </row>
    <row r="38" spans="1:27" s="9" customFormat="1" x14ac:dyDescent="0.2">
      <c r="A38" s="10"/>
      <c r="B38" s="11"/>
      <c r="C38" s="1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AA38" s="34"/>
    </row>
    <row r="39" spans="1:27" s="9" customFormat="1" x14ac:dyDescent="0.2">
      <c r="A39" s="10"/>
      <c r="B39" s="11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AA39" s="34"/>
    </row>
    <row r="40" spans="1:27" s="9" customFormat="1" x14ac:dyDescent="0.2">
      <c r="A40" s="10"/>
      <c r="B40" s="11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AA40" s="34"/>
    </row>
    <row r="41" spans="1:27" s="9" customFormat="1" x14ac:dyDescent="0.2">
      <c r="A41" s="10"/>
      <c r="B41" s="11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AA41" s="34"/>
    </row>
    <row r="42" spans="1:27" s="9" customFormat="1" x14ac:dyDescent="0.2">
      <c r="A42" s="10"/>
      <c r="B42" s="11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AA42" s="34"/>
    </row>
    <row r="43" spans="1:27" s="9" customFormat="1" x14ac:dyDescent="0.2">
      <c r="A43" s="10"/>
      <c r="B43" s="11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AA43" s="34"/>
    </row>
    <row r="44" spans="1:27" s="9" customFormat="1" x14ac:dyDescent="0.2">
      <c r="A44" s="10"/>
      <c r="B44" s="11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AA44" s="34"/>
    </row>
    <row r="45" spans="1:27" s="9" customFormat="1" x14ac:dyDescent="0.2">
      <c r="A45" s="10"/>
      <c r="B45" s="11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AA45" s="34"/>
    </row>
    <row r="46" spans="1:27" s="9" customFormat="1" x14ac:dyDescent="0.2">
      <c r="A46" s="10"/>
      <c r="B46" s="11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AA46" s="34"/>
    </row>
    <row r="47" spans="1:27" s="9" customFormat="1" x14ac:dyDescent="0.2">
      <c r="A47" s="10"/>
      <c r="B47" s="11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AA47" s="34"/>
    </row>
    <row r="48" spans="1:27" s="9" customFormat="1" x14ac:dyDescent="0.2">
      <c r="A48" s="10"/>
      <c r="B48" s="11"/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AA48" s="34"/>
    </row>
    <row r="49" spans="1:27" s="9" customFormat="1" x14ac:dyDescent="0.2">
      <c r="A49" s="10"/>
      <c r="B49" s="11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AA49" s="34"/>
    </row>
    <row r="50" spans="1:27" s="9" customFormat="1" x14ac:dyDescent="0.2">
      <c r="A50" s="10"/>
      <c r="B50" s="11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AA50" s="34"/>
    </row>
    <row r="51" spans="1:27" s="9" customFormat="1" x14ac:dyDescent="0.2">
      <c r="A51" s="10"/>
      <c r="B51" s="11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AA51" s="34"/>
    </row>
    <row r="52" spans="1:27" s="9" customFormat="1" x14ac:dyDescent="0.2">
      <c r="A52" s="10"/>
      <c r="B52" s="11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AA52" s="34"/>
    </row>
    <row r="53" spans="1:27" s="9" customFormat="1" x14ac:dyDescent="0.2">
      <c r="A53" s="10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AA53" s="34"/>
    </row>
    <row r="54" spans="1:27" s="9" customFormat="1" x14ac:dyDescent="0.2">
      <c r="A54" s="10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AA54" s="34"/>
    </row>
    <row r="55" spans="1:27" s="9" customFormat="1" x14ac:dyDescent="0.2">
      <c r="A55" s="10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AA55" s="34"/>
    </row>
    <row r="56" spans="1:27" s="9" customFormat="1" x14ac:dyDescent="0.2">
      <c r="A56" s="10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AA56" s="34"/>
    </row>
    <row r="57" spans="1:27" s="9" customFormat="1" x14ac:dyDescent="0.2">
      <c r="A57" s="10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AA57" s="34"/>
    </row>
    <row r="58" spans="1:27" s="9" customFormat="1" x14ac:dyDescent="0.2">
      <c r="A58" s="10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AA58" s="34"/>
    </row>
    <row r="59" spans="1:27" s="9" customFormat="1" x14ac:dyDescent="0.2">
      <c r="A59" s="10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AA59" s="34"/>
    </row>
    <row r="60" spans="1:27" s="9" customFormat="1" x14ac:dyDescent="0.2">
      <c r="A60" s="10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AA60" s="34"/>
    </row>
    <row r="61" spans="1:27" s="9" customFormat="1" x14ac:dyDescent="0.2">
      <c r="A61" s="10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AA61" s="34"/>
    </row>
    <row r="62" spans="1:27" s="9" customFormat="1" x14ac:dyDescent="0.2">
      <c r="A62" s="10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AA62" s="34"/>
    </row>
    <row r="63" spans="1:27" s="9" customFormat="1" x14ac:dyDescent="0.2">
      <c r="A63" s="10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AA63" s="34"/>
    </row>
    <row r="64" spans="1:27" s="9" customFormat="1" x14ac:dyDescent="0.2">
      <c r="A64" s="10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AA64" s="34"/>
    </row>
    <row r="65" spans="1:27" s="9" customFormat="1" x14ac:dyDescent="0.2">
      <c r="A65" s="10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AA65" s="34"/>
    </row>
    <row r="66" spans="1:27" s="9" customFormat="1" x14ac:dyDescent="0.2">
      <c r="A66" s="10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AA66" s="34"/>
    </row>
    <row r="67" spans="1:27" s="9" customFormat="1" x14ac:dyDescent="0.2">
      <c r="A67" s="10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AA67" s="34"/>
    </row>
    <row r="68" spans="1:27" s="9" customFormat="1" x14ac:dyDescent="0.2">
      <c r="A68" s="10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AA68" s="34"/>
    </row>
    <row r="69" spans="1:27" s="9" customFormat="1" x14ac:dyDescent="0.2">
      <c r="A69" s="10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AA69" s="34"/>
    </row>
    <row r="70" spans="1:27" s="9" customFormat="1" x14ac:dyDescent="0.2">
      <c r="A70" s="10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AA70" s="34"/>
    </row>
    <row r="71" spans="1:27" s="9" customFormat="1" x14ac:dyDescent="0.2">
      <c r="A71" s="10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AA71" s="34"/>
    </row>
    <row r="72" spans="1:27" s="9" customFormat="1" x14ac:dyDescent="0.2">
      <c r="A72" s="10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AA72" s="34"/>
    </row>
    <row r="73" spans="1:27" s="9" customFormat="1" x14ac:dyDescent="0.2">
      <c r="A73" s="10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AA73" s="34"/>
    </row>
    <row r="74" spans="1:27" s="9" customFormat="1" x14ac:dyDescent="0.2">
      <c r="A74" s="10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AA74" s="34"/>
    </row>
    <row r="75" spans="1:27" s="9" customFormat="1" x14ac:dyDescent="0.2">
      <c r="A75" s="10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AA75" s="34"/>
    </row>
    <row r="76" spans="1:27" s="9" customFormat="1" x14ac:dyDescent="0.2">
      <c r="A76" s="10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AA76" s="34"/>
    </row>
    <row r="77" spans="1:27" s="9" customFormat="1" x14ac:dyDescent="0.2">
      <c r="A77" s="10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AA77" s="34"/>
    </row>
    <row r="78" spans="1:27" s="9" customFormat="1" x14ac:dyDescent="0.2">
      <c r="A78" s="10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AA78" s="34"/>
    </row>
    <row r="79" spans="1:27" s="9" customFormat="1" x14ac:dyDescent="0.2">
      <c r="A79" s="10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AA79" s="34"/>
    </row>
    <row r="80" spans="1:27" s="9" customFormat="1" x14ac:dyDescent="0.2">
      <c r="A80" s="10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AA80" s="34"/>
    </row>
    <row r="81" spans="1:27" s="9" customFormat="1" x14ac:dyDescent="0.2">
      <c r="A81" s="10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AA81" s="34"/>
    </row>
    <row r="82" spans="1:27" s="9" customFormat="1" x14ac:dyDescent="0.2">
      <c r="A82" s="10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AA82" s="34"/>
    </row>
    <row r="83" spans="1:27" s="9" customFormat="1" x14ac:dyDescent="0.2">
      <c r="A83" s="10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AA83" s="34"/>
    </row>
    <row r="84" spans="1:27" s="9" customFormat="1" x14ac:dyDescent="0.2">
      <c r="A84" s="10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AA84" s="34"/>
    </row>
    <row r="85" spans="1:27" s="9" customFormat="1" x14ac:dyDescent="0.2">
      <c r="A85" s="10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AA85" s="34"/>
    </row>
    <row r="86" spans="1:27" s="9" customFormat="1" x14ac:dyDescent="0.2">
      <c r="A86" s="10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AA86" s="34"/>
    </row>
    <row r="87" spans="1:27" s="9" customFormat="1" x14ac:dyDescent="0.2">
      <c r="A87" s="10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AA87" s="34"/>
    </row>
    <row r="88" spans="1:27" s="9" customFormat="1" x14ac:dyDescent="0.2">
      <c r="A88" s="10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AA88" s="34"/>
    </row>
    <row r="89" spans="1:27" s="9" customFormat="1" x14ac:dyDescent="0.2">
      <c r="A89" s="10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AA89" s="34"/>
    </row>
    <row r="90" spans="1:27" s="9" customFormat="1" x14ac:dyDescent="0.2">
      <c r="A90" s="10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AA90" s="34"/>
    </row>
    <row r="91" spans="1:27" s="9" customFormat="1" x14ac:dyDescent="0.2">
      <c r="A91" s="10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AA91" s="34"/>
    </row>
    <row r="92" spans="1:27" s="9" customFormat="1" x14ac:dyDescent="0.2">
      <c r="A92" s="10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AA92" s="34"/>
    </row>
    <row r="93" spans="1:27" s="9" customFormat="1" x14ac:dyDescent="0.2">
      <c r="A93" s="10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AA93" s="34"/>
    </row>
    <row r="94" spans="1:27" s="9" customFormat="1" x14ac:dyDescent="0.2">
      <c r="A94" s="10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AA94" s="34"/>
    </row>
    <row r="95" spans="1:27" s="9" customFormat="1" x14ac:dyDescent="0.2">
      <c r="A95" s="10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AA95" s="34"/>
    </row>
    <row r="96" spans="1:27" s="9" customFormat="1" x14ac:dyDescent="0.2">
      <c r="A96" s="10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AA96" s="34"/>
    </row>
    <row r="97" spans="1:27" s="9" customFormat="1" x14ac:dyDescent="0.2">
      <c r="A97" s="10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AA97" s="34"/>
    </row>
    <row r="98" spans="1:27" s="9" customFormat="1" x14ac:dyDescent="0.2">
      <c r="A98" s="10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AA98" s="34"/>
    </row>
    <row r="99" spans="1:27" s="9" customFormat="1" x14ac:dyDescent="0.2">
      <c r="A99" s="10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AA99" s="34"/>
    </row>
    <row r="100" spans="1:27" s="9" customFormat="1" x14ac:dyDescent="0.2">
      <c r="A100" s="10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AA100" s="34"/>
    </row>
    <row r="101" spans="1:27" s="9" customFormat="1" x14ac:dyDescent="0.2">
      <c r="A101" s="10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AA101" s="34"/>
    </row>
    <row r="102" spans="1:27" s="9" customFormat="1" x14ac:dyDescent="0.2">
      <c r="A102" s="10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AA102" s="34"/>
    </row>
    <row r="103" spans="1:27" s="9" customFormat="1" x14ac:dyDescent="0.2">
      <c r="A103" s="10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AA103" s="34"/>
    </row>
    <row r="104" spans="1:27" s="9" customFormat="1" x14ac:dyDescent="0.2">
      <c r="A104" s="10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AA104" s="34"/>
    </row>
    <row r="105" spans="1:27" s="9" customFormat="1" x14ac:dyDescent="0.2">
      <c r="A105" s="10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AA105" s="34"/>
    </row>
    <row r="106" spans="1:27" s="9" customFormat="1" x14ac:dyDescent="0.2">
      <c r="A106" s="10"/>
      <c r="B106" s="11"/>
      <c r="C106" s="11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AA106" s="34"/>
    </row>
    <row r="107" spans="1:27" s="9" customFormat="1" x14ac:dyDescent="0.2">
      <c r="A107" s="10"/>
      <c r="B107" s="11"/>
      <c r="C107" s="11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AA107" s="34"/>
    </row>
    <row r="108" spans="1:27" s="9" customFormat="1" x14ac:dyDescent="0.2">
      <c r="A108" s="10"/>
      <c r="B108" s="11"/>
      <c r="C108" s="11"/>
      <c r="D108" s="1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AA108" s="34"/>
    </row>
    <row r="109" spans="1:27" s="9" customFormat="1" x14ac:dyDescent="0.2">
      <c r="A109" s="10"/>
      <c r="B109" s="11"/>
      <c r="C109" s="11"/>
      <c r="D109" s="1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AA109" s="34"/>
    </row>
    <row r="110" spans="1:27" s="9" customFormat="1" x14ac:dyDescent="0.2">
      <c r="A110" s="10"/>
      <c r="B110" s="11"/>
      <c r="C110" s="11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AA110" s="34"/>
    </row>
    <row r="111" spans="1:27" s="9" customFormat="1" x14ac:dyDescent="0.2">
      <c r="A111" s="10"/>
      <c r="B111" s="11"/>
      <c r="C111" s="11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AA111" s="34"/>
    </row>
    <row r="112" spans="1:27" s="9" customFormat="1" x14ac:dyDescent="0.2">
      <c r="A112" s="10"/>
      <c r="B112" s="11"/>
      <c r="C112" s="11"/>
      <c r="D112" s="1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AA112" s="34"/>
    </row>
    <row r="113" spans="1:27" s="9" customFormat="1" x14ac:dyDescent="0.2">
      <c r="A113" s="10"/>
      <c r="B113" s="11"/>
      <c r="C113" s="11"/>
      <c r="D113" s="1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AA113" s="34"/>
    </row>
    <row r="114" spans="1:27" s="9" customFormat="1" x14ac:dyDescent="0.2">
      <c r="A114" s="10"/>
      <c r="B114" s="11"/>
      <c r="C114" s="11"/>
      <c r="D114" s="12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AA114" s="34"/>
    </row>
    <row r="115" spans="1:27" s="9" customFormat="1" x14ac:dyDescent="0.2">
      <c r="A115" s="10"/>
      <c r="B115" s="11"/>
      <c r="C115" s="11"/>
      <c r="D115" s="1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AA115" s="34"/>
    </row>
    <row r="116" spans="1:27" s="9" customFormat="1" x14ac:dyDescent="0.2">
      <c r="A116" s="10"/>
      <c r="B116" s="11"/>
      <c r="C116" s="11"/>
      <c r="D116" s="12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AA116" s="34"/>
    </row>
    <row r="117" spans="1:27" s="9" customFormat="1" x14ac:dyDescent="0.2">
      <c r="A117" s="10"/>
      <c r="B117" s="11"/>
      <c r="C117" s="11"/>
      <c r="D117" s="1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AA117" s="34"/>
    </row>
    <row r="118" spans="1:27" s="9" customFormat="1" x14ac:dyDescent="0.2">
      <c r="A118" s="10"/>
      <c r="B118" s="11"/>
      <c r="C118" s="11"/>
      <c r="D118" s="12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AA118" s="34"/>
    </row>
    <row r="119" spans="1:27" s="9" customFormat="1" x14ac:dyDescent="0.2">
      <c r="A119" s="10"/>
      <c r="B119" s="11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AA119" s="34"/>
    </row>
    <row r="120" spans="1:27" s="9" customFormat="1" x14ac:dyDescent="0.2">
      <c r="A120" s="10"/>
      <c r="B120" s="11"/>
      <c r="C120" s="11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AA120" s="34"/>
    </row>
    <row r="121" spans="1:27" s="9" customFormat="1" x14ac:dyDescent="0.2">
      <c r="A121" s="10"/>
      <c r="B121" s="11"/>
      <c r="C121" s="11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AA121" s="34"/>
    </row>
    <row r="122" spans="1:27" s="9" customFormat="1" x14ac:dyDescent="0.2">
      <c r="A122" s="10"/>
      <c r="B122" s="11"/>
      <c r="C122" s="11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AA122" s="34"/>
    </row>
    <row r="123" spans="1:27" s="9" customFormat="1" x14ac:dyDescent="0.2">
      <c r="A123" s="10"/>
      <c r="B123" s="11"/>
      <c r="C123" s="11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AA123" s="34"/>
    </row>
    <row r="124" spans="1:27" s="9" customFormat="1" x14ac:dyDescent="0.2">
      <c r="A124" s="10"/>
      <c r="B124" s="11"/>
      <c r="C124" s="11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AA124" s="34"/>
    </row>
    <row r="125" spans="1:27" s="9" customFormat="1" x14ac:dyDescent="0.2">
      <c r="A125" s="10"/>
      <c r="B125" s="11"/>
      <c r="C125" s="11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AA125" s="34"/>
    </row>
    <row r="126" spans="1:27" s="9" customFormat="1" x14ac:dyDescent="0.2">
      <c r="A126" s="10"/>
      <c r="B126" s="11"/>
      <c r="C126" s="11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AA126" s="34"/>
    </row>
    <row r="127" spans="1:27" s="9" customFormat="1" x14ac:dyDescent="0.2">
      <c r="A127" s="10"/>
      <c r="B127" s="11"/>
      <c r="C127" s="11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AA127" s="34"/>
    </row>
    <row r="128" spans="1:27" s="9" customFormat="1" x14ac:dyDescent="0.2">
      <c r="A128" s="10"/>
      <c r="B128" s="11"/>
      <c r="C128" s="11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AA128" s="34"/>
    </row>
    <row r="129" spans="1:27" s="9" customFormat="1" x14ac:dyDescent="0.2">
      <c r="A129" s="10"/>
      <c r="B129" s="11"/>
      <c r="C129" s="11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AA129" s="34"/>
    </row>
    <row r="130" spans="1:27" s="9" customFormat="1" x14ac:dyDescent="0.2">
      <c r="A130" s="10"/>
      <c r="B130" s="11"/>
      <c r="C130" s="11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AA130" s="34"/>
    </row>
    <row r="131" spans="1:27" s="9" customFormat="1" x14ac:dyDescent="0.2">
      <c r="A131" s="10"/>
      <c r="B131" s="11"/>
      <c r="C131" s="11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AA131" s="34"/>
    </row>
    <row r="132" spans="1:27" s="9" customFormat="1" x14ac:dyDescent="0.2">
      <c r="A132" s="10"/>
      <c r="B132" s="11"/>
      <c r="C132" s="11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AA132" s="34"/>
    </row>
    <row r="133" spans="1:27" s="9" customFormat="1" x14ac:dyDescent="0.2">
      <c r="A133" s="10"/>
      <c r="B133" s="11"/>
      <c r="C133" s="11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AA133" s="34"/>
    </row>
    <row r="134" spans="1:27" s="9" customFormat="1" x14ac:dyDescent="0.2">
      <c r="A134" s="10"/>
      <c r="B134" s="11"/>
      <c r="C134" s="11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AA134" s="34"/>
    </row>
    <row r="135" spans="1:27" s="9" customFormat="1" x14ac:dyDescent="0.2">
      <c r="A135" s="10"/>
      <c r="B135" s="11"/>
      <c r="C135" s="11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AA135" s="34"/>
    </row>
    <row r="136" spans="1:27" s="9" customFormat="1" x14ac:dyDescent="0.2">
      <c r="A136" s="10"/>
      <c r="B136" s="11"/>
      <c r="C136" s="11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AA136" s="34"/>
    </row>
    <row r="137" spans="1:27" s="9" customFormat="1" x14ac:dyDescent="0.2">
      <c r="A137" s="10"/>
      <c r="B137" s="11"/>
      <c r="C137" s="11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AA137" s="34"/>
    </row>
    <row r="138" spans="1:27" s="9" customFormat="1" x14ac:dyDescent="0.2">
      <c r="A138" s="10"/>
      <c r="B138" s="11"/>
      <c r="C138" s="11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AA138" s="34"/>
    </row>
    <row r="139" spans="1:27" s="9" customFormat="1" x14ac:dyDescent="0.2">
      <c r="A139" s="10"/>
      <c r="B139" s="11"/>
      <c r="C139" s="11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AA139" s="34"/>
    </row>
    <row r="140" spans="1:27" s="9" customFormat="1" x14ac:dyDescent="0.2">
      <c r="A140" s="10"/>
      <c r="B140" s="11"/>
      <c r="C140" s="11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AA140" s="34"/>
    </row>
    <row r="141" spans="1:27" s="9" customFormat="1" x14ac:dyDescent="0.2">
      <c r="A141" s="10"/>
      <c r="B141" s="11"/>
      <c r="C141" s="11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AA141" s="34"/>
    </row>
    <row r="142" spans="1:27" s="9" customFormat="1" x14ac:dyDescent="0.2">
      <c r="A142" s="10"/>
      <c r="B142" s="11"/>
      <c r="C142" s="11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AA142" s="34"/>
    </row>
    <row r="143" spans="1:27" s="9" customFormat="1" x14ac:dyDescent="0.2">
      <c r="A143" s="10"/>
      <c r="B143" s="11"/>
      <c r="C143" s="11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AA143" s="34"/>
    </row>
    <row r="144" spans="1:27" s="9" customFormat="1" x14ac:dyDescent="0.2">
      <c r="A144" s="10"/>
      <c r="B144" s="11"/>
      <c r="C144" s="11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AA144" s="34"/>
    </row>
    <row r="145" spans="1:27" s="9" customFormat="1" x14ac:dyDescent="0.2">
      <c r="A145" s="10"/>
      <c r="B145" s="11"/>
      <c r="C145" s="11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AA145" s="34"/>
    </row>
    <row r="146" spans="1:27" s="9" customFormat="1" x14ac:dyDescent="0.2">
      <c r="A146" s="10"/>
      <c r="B146" s="11"/>
      <c r="C146" s="11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AA146" s="34"/>
    </row>
    <row r="147" spans="1:27" s="9" customFormat="1" x14ac:dyDescent="0.2">
      <c r="A147" s="10"/>
      <c r="B147" s="11"/>
      <c r="C147" s="11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AA147" s="34"/>
    </row>
    <row r="148" spans="1:27" s="9" customFormat="1" x14ac:dyDescent="0.2">
      <c r="A148" s="10"/>
      <c r="B148" s="11"/>
      <c r="C148" s="11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AA148" s="34"/>
    </row>
    <row r="149" spans="1:27" s="9" customFormat="1" x14ac:dyDescent="0.2">
      <c r="A149" s="10"/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AA149" s="34"/>
    </row>
    <row r="150" spans="1:27" s="9" customFormat="1" x14ac:dyDescent="0.2">
      <c r="A150" s="10"/>
      <c r="B150" s="11"/>
      <c r="C150" s="11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AA150" s="34"/>
    </row>
    <row r="151" spans="1:27" s="9" customFormat="1" x14ac:dyDescent="0.2">
      <c r="A151" s="10"/>
      <c r="B151" s="11"/>
      <c r="C151" s="11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Z151" s="25"/>
      <c r="AA151" s="35"/>
    </row>
    <row r="152" spans="1:27" x14ac:dyDescent="0.2">
      <c r="A152" s="22"/>
      <c r="B152" s="23"/>
      <c r="C152" s="23"/>
      <c r="D152" s="24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V152" s="25"/>
      <c r="W152" s="25"/>
      <c r="X152" s="25"/>
    </row>
    <row r="153" spans="1:27" x14ac:dyDescent="0.2">
      <c r="A153" s="26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V153" s="25"/>
      <c r="W153" s="25"/>
      <c r="X153" s="25"/>
    </row>
    <row r="154" spans="1:27" x14ac:dyDescent="0.2">
      <c r="A154" s="26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V154" s="25"/>
      <c r="W154" s="25"/>
      <c r="X154" s="25"/>
    </row>
    <row r="155" spans="1:27" x14ac:dyDescent="0.2">
      <c r="A155" s="26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V155" s="25"/>
      <c r="W155" s="25"/>
      <c r="X155" s="25"/>
    </row>
    <row r="156" spans="1:27" x14ac:dyDescent="0.2">
      <c r="A156" s="26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V156" s="25"/>
      <c r="W156" s="25"/>
      <c r="X156" s="25"/>
    </row>
    <row r="157" spans="1:27" x14ac:dyDescent="0.2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V157" s="25"/>
      <c r="W157" s="25"/>
      <c r="X157" s="25"/>
    </row>
    <row r="158" spans="1:27" x14ac:dyDescent="0.2">
      <c r="A158" s="26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V158" s="25"/>
      <c r="W158" s="25"/>
      <c r="X158" s="25"/>
    </row>
    <row r="159" spans="1:27" x14ac:dyDescent="0.2">
      <c r="A159" s="26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V159" s="25"/>
      <c r="W159" s="25"/>
      <c r="X159" s="25"/>
    </row>
    <row r="160" spans="1:27" x14ac:dyDescent="0.2">
      <c r="A160" s="26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V160" s="25"/>
      <c r="W160" s="25"/>
      <c r="X160" s="25"/>
    </row>
    <row r="161" spans="1:24" x14ac:dyDescent="0.2">
      <c r="A161" s="26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V161" s="25"/>
      <c r="W161" s="25"/>
      <c r="X161" s="25"/>
    </row>
    <row r="162" spans="1:24" x14ac:dyDescent="0.2">
      <c r="A162" s="26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V162" s="25"/>
      <c r="W162" s="25"/>
      <c r="X162" s="25"/>
    </row>
    <row r="163" spans="1:24" x14ac:dyDescent="0.2">
      <c r="A163" s="2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V163" s="25"/>
      <c r="W163" s="25"/>
      <c r="X163" s="25"/>
    </row>
    <row r="164" spans="1:24" x14ac:dyDescent="0.2">
      <c r="A164" s="26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V164" s="25"/>
      <c r="W164" s="25"/>
      <c r="X164" s="25"/>
    </row>
    <row r="165" spans="1:24" x14ac:dyDescent="0.2">
      <c r="A165" s="26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V165" s="25"/>
      <c r="W165" s="25"/>
      <c r="X165" s="25"/>
    </row>
    <row r="166" spans="1:24" x14ac:dyDescent="0.2">
      <c r="A166" s="26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V166" s="25"/>
      <c r="W166" s="25"/>
      <c r="X166" s="25"/>
    </row>
    <row r="167" spans="1:24" x14ac:dyDescent="0.2">
      <c r="A167" s="26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V167" s="25"/>
      <c r="W167" s="25"/>
      <c r="X167" s="25"/>
    </row>
    <row r="168" spans="1:24" x14ac:dyDescent="0.2">
      <c r="A168" s="2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V168" s="25"/>
      <c r="W168" s="25"/>
      <c r="X168" s="25"/>
    </row>
    <row r="169" spans="1:24" x14ac:dyDescent="0.2">
      <c r="A169" s="26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V169" s="25"/>
      <c r="W169" s="25"/>
      <c r="X169" s="25"/>
    </row>
    <row r="170" spans="1:24" x14ac:dyDescent="0.2">
      <c r="A170" s="26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V170" s="25"/>
      <c r="W170" s="25"/>
      <c r="X170" s="25"/>
    </row>
    <row r="171" spans="1:24" x14ac:dyDescent="0.2">
      <c r="A171" s="26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V171" s="25"/>
      <c r="W171" s="25"/>
      <c r="X171" s="25"/>
    </row>
    <row r="172" spans="1:24" x14ac:dyDescent="0.2">
      <c r="A172" s="26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V172" s="25"/>
      <c r="W172" s="25"/>
      <c r="X172" s="25"/>
    </row>
    <row r="173" spans="1:24" x14ac:dyDescent="0.2">
      <c r="A173" s="26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V173" s="25"/>
      <c r="W173" s="25"/>
      <c r="X173" s="25"/>
    </row>
    <row r="174" spans="1:24" x14ac:dyDescent="0.2">
      <c r="A174" s="26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V174" s="25"/>
      <c r="W174" s="25"/>
      <c r="X174" s="25"/>
    </row>
    <row r="175" spans="1:24" x14ac:dyDescent="0.2">
      <c r="A175" s="26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V175" s="25"/>
      <c r="W175" s="25"/>
      <c r="X175" s="25"/>
    </row>
    <row r="176" spans="1:24" x14ac:dyDescent="0.2">
      <c r="A176" s="26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V176" s="25"/>
      <c r="W176" s="25"/>
      <c r="X176" s="25"/>
    </row>
    <row r="177" spans="1:24" x14ac:dyDescent="0.2">
      <c r="A177" s="26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V177" s="25"/>
      <c r="W177" s="25"/>
      <c r="X177" s="25"/>
    </row>
    <row r="178" spans="1:24" x14ac:dyDescent="0.2">
      <c r="A178" s="2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V178" s="25"/>
      <c r="W178" s="25"/>
      <c r="X178" s="25"/>
    </row>
    <row r="179" spans="1:24" x14ac:dyDescent="0.2">
      <c r="A179" s="26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V179" s="25"/>
      <c r="W179" s="25"/>
      <c r="X179" s="25"/>
    </row>
    <row r="180" spans="1:24" x14ac:dyDescent="0.2">
      <c r="A180" s="26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V180" s="25"/>
      <c r="W180" s="25"/>
      <c r="X180" s="25"/>
    </row>
    <row r="181" spans="1:24" x14ac:dyDescent="0.2">
      <c r="A181" s="26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V181" s="25"/>
      <c r="W181" s="25"/>
      <c r="X181" s="25"/>
    </row>
    <row r="182" spans="1:24" x14ac:dyDescent="0.2">
      <c r="A182" s="26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V182" s="25"/>
      <c r="W182" s="25"/>
      <c r="X182" s="25"/>
    </row>
    <row r="183" spans="1:24" x14ac:dyDescent="0.2">
      <c r="A183" s="26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V183" s="25"/>
      <c r="W183" s="25"/>
      <c r="X183" s="25"/>
    </row>
    <row r="184" spans="1:24" x14ac:dyDescent="0.2">
      <c r="A184" s="26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V184" s="25"/>
      <c r="W184" s="25"/>
      <c r="X184" s="25"/>
    </row>
    <row r="185" spans="1:24" x14ac:dyDescent="0.2">
      <c r="A185" s="26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V185" s="25"/>
      <c r="W185" s="25"/>
      <c r="X185" s="25"/>
    </row>
    <row r="186" spans="1:24" x14ac:dyDescent="0.2">
      <c r="A186" s="26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V186" s="25"/>
      <c r="W186" s="25"/>
      <c r="X186" s="25"/>
    </row>
    <row r="187" spans="1:24" x14ac:dyDescent="0.2">
      <c r="A187" s="26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V187" s="25"/>
      <c r="W187" s="25"/>
      <c r="X187" s="25"/>
    </row>
    <row r="188" spans="1:24" x14ac:dyDescent="0.2">
      <c r="A188" s="26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V188" s="25"/>
      <c r="W188" s="25"/>
      <c r="X188" s="25"/>
    </row>
    <row r="189" spans="1:24" x14ac:dyDescent="0.2">
      <c r="A189" s="26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V189" s="25"/>
      <c r="W189" s="25"/>
      <c r="X189" s="25"/>
    </row>
    <row r="190" spans="1:24" x14ac:dyDescent="0.2">
      <c r="A190" s="26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V190" s="25"/>
      <c r="W190" s="25"/>
      <c r="X190" s="25"/>
    </row>
    <row r="191" spans="1:24" x14ac:dyDescent="0.2">
      <c r="A191" s="26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V191" s="25"/>
      <c r="W191" s="25"/>
      <c r="X191" s="25"/>
    </row>
    <row r="192" spans="1:24" x14ac:dyDescent="0.2">
      <c r="A192" s="26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V192" s="25"/>
      <c r="W192" s="25"/>
      <c r="X192" s="25"/>
    </row>
    <row r="193" spans="1:24" x14ac:dyDescent="0.2">
      <c r="A193" s="26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V193" s="25"/>
      <c r="W193" s="25"/>
      <c r="X193" s="25"/>
    </row>
    <row r="194" spans="1:24" x14ac:dyDescent="0.2">
      <c r="A194" s="26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V194" s="25"/>
      <c r="W194" s="25"/>
      <c r="X194" s="25"/>
    </row>
    <row r="195" spans="1:24" x14ac:dyDescent="0.2">
      <c r="A195" s="26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V195" s="25"/>
      <c r="W195" s="25"/>
      <c r="X195" s="25"/>
    </row>
    <row r="196" spans="1:24" x14ac:dyDescent="0.2">
      <c r="A196" s="26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V196" s="25"/>
      <c r="W196" s="25"/>
      <c r="X196" s="25"/>
    </row>
    <row r="197" spans="1:24" x14ac:dyDescent="0.2">
      <c r="A197" s="26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V197" s="25"/>
      <c r="W197" s="25"/>
      <c r="X197" s="25"/>
    </row>
    <row r="198" spans="1:24" x14ac:dyDescent="0.2">
      <c r="A198" s="26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V198" s="25"/>
      <c r="W198" s="25"/>
      <c r="X198" s="25"/>
    </row>
    <row r="199" spans="1:24" x14ac:dyDescent="0.2">
      <c r="A199" s="26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V199" s="25"/>
      <c r="W199" s="25"/>
      <c r="X199" s="25"/>
    </row>
    <row r="200" spans="1:24" x14ac:dyDescent="0.2">
      <c r="A200" s="26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V200" s="25"/>
      <c r="W200" s="25"/>
      <c r="X200" s="25"/>
    </row>
    <row r="201" spans="1:24" x14ac:dyDescent="0.2">
      <c r="A201" s="26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V201" s="25"/>
      <c r="W201" s="25"/>
      <c r="X201" s="25"/>
    </row>
    <row r="202" spans="1:24" x14ac:dyDescent="0.2">
      <c r="D202" s="24"/>
      <c r="V202" s="25"/>
      <c r="W202" s="25"/>
      <c r="X202" s="25"/>
    </row>
  </sheetData>
  <sheetProtection sheet="1" objects="1" scenarios="1" formatCells="0" formatColumns="0" formatRows="0" insertColumns="0" insertRows="0" selectLockedCells="1" sort="0"/>
  <sortState xmlns:xlrd2="http://schemas.microsoft.com/office/spreadsheetml/2017/richdata2" ref="Z2:AA12">
    <sortCondition ref="Z2:Z12"/>
  </sortState>
  <dataValidations count="1">
    <dataValidation allowBlank="1" showDropDown="1" showInputMessage="1" showErrorMessage="1" sqref="S2:S151" xr:uid="{5ED85E62-8218-1642-8503-4052A9434FD6}"/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87A1A10-4690-054D-A30A-92AA64C08C54}">
          <x14:formula1>
            <xm:f>Desplegables!$A$20:$A$22</xm:f>
          </x14:formula1>
          <xm:sqref>E2:E151</xm:sqref>
        </x14:dataValidation>
        <x14:dataValidation type="list" allowBlank="1" showInputMessage="1" showErrorMessage="1" xr:uid="{0CCBA809-CFE7-C046-8CF4-8E92CF48CBFD}">
          <x14:formula1>
            <xm:f>Desplegables!$A$8:$A$10</xm:f>
          </x14:formula1>
          <xm:sqref>G2:G225</xm:sqref>
        </x14:dataValidation>
        <x14:dataValidation type="list" allowBlank="1" showInputMessage="1" showErrorMessage="1" xr:uid="{09EE66E3-A934-0649-99FC-70DFE2A9D888}">
          <x14:formula1>
            <xm:f>Desplegables!$A$2:$A$5</xm:f>
          </x14:formula1>
          <xm:sqref>J2:J225</xm:sqref>
        </x14:dataValidation>
        <x14:dataValidation type="list" allowBlank="1" showInputMessage="1" showErrorMessage="1" xr:uid="{48A9972A-9F7D-314D-BB07-49D5E95A962E}">
          <x14:formula1>
            <xm:f>Desplegables!$G$2:$G$3</xm:f>
          </x14:formula1>
          <xm:sqref>C2:C225</xm:sqref>
        </x14:dataValidation>
        <x14:dataValidation type="list" allowBlank="1" showInputMessage="1" showErrorMessage="1" xr:uid="{772A6CB3-0B8D-F146-9BC6-5456F4943C24}">
          <x14:formula1>
            <xm:f>Desplegables!$J$2:$J$17</xm:f>
          </x14:formula1>
          <xm:sqref>D2:D151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9C35-2C40-9846-9227-DA304097CF38}">
  <dimension ref="A1:J22"/>
  <sheetViews>
    <sheetView workbookViewId="0">
      <selection activeCell="D35" sqref="D35"/>
    </sheetView>
  </sheetViews>
  <sheetFormatPr baseColWidth="10" defaultRowHeight="16" x14ac:dyDescent="0.2"/>
  <cols>
    <col min="4" max="4" width="17.5" bestFit="1" customWidth="1"/>
    <col min="10" max="10" width="20.6640625" bestFit="1" customWidth="1"/>
  </cols>
  <sheetData>
    <row r="1" spans="1:10" x14ac:dyDescent="0.2">
      <c r="A1" t="s">
        <v>6</v>
      </c>
      <c r="G1" t="s">
        <v>13</v>
      </c>
      <c r="J1" t="s">
        <v>14</v>
      </c>
    </row>
    <row r="2" spans="1:10" x14ac:dyDescent="0.2">
      <c r="A2" t="s">
        <v>20</v>
      </c>
      <c r="B2" t="s">
        <v>28</v>
      </c>
      <c r="G2" s="1" t="s">
        <v>17</v>
      </c>
      <c r="J2" s="2" t="s">
        <v>47</v>
      </c>
    </row>
    <row r="3" spans="1:10" x14ac:dyDescent="0.2">
      <c r="A3" t="s">
        <v>21</v>
      </c>
      <c r="B3" t="s">
        <v>29</v>
      </c>
      <c r="G3" s="1" t="s">
        <v>18</v>
      </c>
      <c r="J3" s="2" t="s">
        <v>48</v>
      </c>
    </row>
    <row r="4" spans="1:10" x14ac:dyDescent="0.2">
      <c r="A4" t="s">
        <v>22</v>
      </c>
      <c r="B4" t="s">
        <v>30</v>
      </c>
      <c r="J4" s="2" t="s">
        <v>49</v>
      </c>
    </row>
    <row r="5" spans="1:10" x14ac:dyDescent="0.2">
      <c r="A5" t="s">
        <v>23</v>
      </c>
      <c r="B5" t="s">
        <v>31</v>
      </c>
      <c r="J5" s="2" t="s">
        <v>46</v>
      </c>
    </row>
    <row r="6" spans="1:10" x14ac:dyDescent="0.2">
      <c r="J6" s="2" t="s">
        <v>50</v>
      </c>
    </row>
    <row r="7" spans="1:10" x14ac:dyDescent="0.2">
      <c r="A7" t="s">
        <v>3</v>
      </c>
      <c r="J7" s="2" t="s">
        <v>51</v>
      </c>
    </row>
    <row r="8" spans="1:10" x14ac:dyDescent="0.2">
      <c r="A8" t="s">
        <v>15</v>
      </c>
      <c r="J8" s="2" t="s">
        <v>52</v>
      </c>
    </row>
    <row r="9" spans="1:10" x14ac:dyDescent="0.2">
      <c r="A9" t="s">
        <v>16</v>
      </c>
      <c r="J9" s="2" t="s">
        <v>53</v>
      </c>
    </row>
    <row r="10" spans="1:10" x14ac:dyDescent="0.2">
      <c r="A10" t="s">
        <v>24</v>
      </c>
      <c r="J10" s="2" t="s">
        <v>54</v>
      </c>
    </row>
    <row r="11" spans="1:10" x14ac:dyDescent="0.2">
      <c r="J11" s="2" t="s">
        <v>55</v>
      </c>
    </row>
    <row r="12" spans="1:10" x14ac:dyDescent="0.2">
      <c r="J12" s="2" t="s">
        <v>56</v>
      </c>
    </row>
    <row r="13" spans="1:10" x14ac:dyDescent="0.2">
      <c r="J13" s="2" t="s">
        <v>57</v>
      </c>
    </row>
    <row r="14" spans="1:10" x14ac:dyDescent="0.2">
      <c r="J14" s="2" t="s">
        <v>58</v>
      </c>
    </row>
    <row r="15" spans="1:10" x14ac:dyDescent="0.2">
      <c r="J15" s="2" t="s">
        <v>59</v>
      </c>
    </row>
    <row r="16" spans="1:10" x14ac:dyDescent="0.2">
      <c r="A16" t="s">
        <v>34</v>
      </c>
      <c r="J16" s="2" t="s">
        <v>32</v>
      </c>
    </row>
    <row r="17" spans="1:10" x14ac:dyDescent="0.2">
      <c r="A17" t="s">
        <v>35</v>
      </c>
      <c r="J17" s="3" t="s">
        <v>24</v>
      </c>
    </row>
    <row r="20" spans="1:10" x14ac:dyDescent="0.2">
      <c r="A20" t="s">
        <v>39</v>
      </c>
    </row>
    <row r="21" spans="1:10" x14ac:dyDescent="0.2">
      <c r="A21" t="s">
        <v>41</v>
      </c>
    </row>
    <row r="22" spans="1:10" x14ac:dyDescent="0.2">
      <c r="A22" t="s">
        <v>42</v>
      </c>
    </row>
  </sheetData>
  <sheetProtection algorithmName="SHA-512" hashValue="wBaSW7YrD93oCFS/9MZVTS7Hpsp11oQ3WI9Zsm+s+VbkuyHIKhQykAQa0GoaUU0R6PODz1/ap8GdzxKR4vORUQ==" saltValue="mbcuz5VTXFfDcocBtuM6hA==" spinCount="100000" sheet="1" objects="1" scenarios="1" selectLockedCells="1"/>
  <sortState xmlns:xlrd2="http://schemas.microsoft.com/office/spreadsheetml/2017/richdata2" ref="J2:J13">
    <sortCondition ref="J2:J13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CASOS</vt:lpstr>
      <vt:lpstr>Desplegables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Casos clinicos</dc:subject>
  <dc:creator>Peter Pan</dc:creator>
  <cp:keywords/>
  <dc:description/>
  <cp:lastModifiedBy>Peter Pan</cp:lastModifiedBy>
  <dcterms:created xsi:type="dcterms:W3CDTF">2022-05-17T20:35:20Z</dcterms:created>
  <dcterms:modified xsi:type="dcterms:W3CDTF">2024-04-24T20:49:31Z</dcterms:modified>
  <cp:category/>
</cp:coreProperties>
</file>